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06b8984259231e8/Documents/"/>
    </mc:Choice>
  </mc:AlternateContent>
  <xr:revisionPtr revIDLastSave="0" documentId="8_{9F83FACC-5093-455A-B35B-8AADA425FCFD}" xr6:coauthVersionLast="47" xr6:coauthVersionMax="47" xr10:uidLastSave="{00000000-0000-0000-0000-000000000000}"/>
  <bookViews>
    <workbookView xWindow="-120" yWindow="-120" windowWidth="29040" windowHeight="15720" xr2:uid="{048FE2E6-A6F2-4C42-8729-C523159650EC}"/>
  </bookViews>
  <sheets>
    <sheet name="New Master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E3" i="1" s="1"/>
  <c r="AD3" i="1" s="1"/>
  <c r="J3" i="1"/>
  <c r="M3" i="1"/>
  <c r="O3" i="1"/>
  <c r="Q3" i="1"/>
  <c r="U3" i="1"/>
  <c r="W3" i="1"/>
  <c r="AA3" i="1"/>
  <c r="AC3" i="1"/>
  <c r="AR3" i="1"/>
  <c r="D4" i="1"/>
  <c r="E4" i="1"/>
  <c r="AD4" i="1" s="1"/>
  <c r="J4" i="1"/>
  <c r="M4" i="1"/>
  <c r="O4" i="1"/>
  <c r="Q4" i="1"/>
  <c r="U4" i="1"/>
  <c r="W4" i="1"/>
  <c r="AA4" i="1"/>
  <c r="AC4" i="1"/>
  <c r="AR4" i="1"/>
  <c r="D5" i="1"/>
  <c r="E5" i="1"/>
  <c r="AD5" i="1" s="1"/>
  <c r="J5" i="1"/>
  <c r="M5" i="1"/>
  <c r="O5" i="1"/>
  <c r="Q5" i="1"/>
  <c r="U5" i="1"/>
  <c r="W5" i="1"/>
  <c r="AA5" i="1"/>
  <c r="AC5" i="1"/>
  <c r="AR5" i="1"/>
  <c r="D6" i="1"/>
  <c r="E6" i="1" s="1"/>
  <c r="AD6" i="1" s="1"/>
  <c r="J6" i="1"/>
  <c r="M6" i="1"/>
  <c r="O6" i="1"/>
  <c r="Q6" i="1"/>
  <c r="U6" i="1"/>
  <c r="W6" i="1"/>
  <c r="AA6" i="1"/>
  <c r="AC6" i="1"/>
  <c r="AR6" i="1"/>
  <c r="D7" i="1"/>
  <c r="E7" i="1" s="1"/>
  <c r="AD7" i="1" s="1"/>
  <c r="J7" i="1"/>
  <c r="M7" i="1"/>
  <c r="O7" i="1"/>
  <c r="Q7" i="1"/>
  <c r="U7" i="1"/>
  <c r="W7" i="1"/>
  <c r="AA7" i="1"/>
  <c r="AC7" i="1"/>
  <c r="AR7" i="1"/>
  <c r="D8" i="1"/>
  <c r="E8" i="1" s="1"/>
  <c r="AD8" i="1" s="1"/>
  <c r="J8" i="1"/>
  <c r="M8" i="1"/>
  <c r="O8" i="1"/>
  <c r="Q8" i="1"/>
  <c r="U8" i="1"/>
  <c r="W8" i="1"/>
  <c r="AA8" i="1"/>
  <c r="AC8" i="1"/>
  <c r="AR8" i="1"/>
  <c r="D9" i="1"/>
  <c r="E9" i="1" s="1"/>
  <c r="AD9" i="1" s="1"/>
  <c r="J9" i="1"/>
  <c r="M9" i="1"/>
  <c r="O9" i="1"/>
  <c r="Q9" i="1"/>
  <c r="U9" i="1"/>
  <c r="W9" i="1"/>
  <c r="AA9" i="1"/>
  <c r="AC9" i="1"/>
  <c r="AR9" i="1"/>
  <c r="D10" i="1"/>
  <c r="E10" i="1" s="1"/>
  <c r="AD10" i="1" s="1"/>
  <c r="J10" i="1"/>
  <c r="M10" i="1"/>
  <c r="O10" i="1"/>
  <c r="Q10" i="1"/>
  <c r="U10" i="1"/>
  <c r="W10" i="1"/>
  <c r="AA10" i="1"/>
  <c r="AC10" i="1"/>
  <c r="AR10" i="1"/>
  <c r="D11" i="1"/>
  <c r="E11" i="1"/>
  <c r="AD11" i="1" s="1"/>
  <c r="J11" i="1"/>
  <c r="M11" i="1"/>
  <c r="O11" i="1"/>
  <c r="Q11" i="1"/>
  <c r="U11" i="1"/>
  <c r="W11" i="1"/>
  <c r="AA11" i="1"/>
  <c r="AC11" i="1"/>
  <c r="AR11" i="1"/>
  <c r="D12" i="1"/>
  <c r="E12" i="1"/>
  <c r="AD12" i="1" s="1"/>
  <c r="J12" i="1"/>
  <c r="M12" i="1"/>
  <c r="O12" i="1"/>
  <c r="Q12" i="1"/>
  <c r="U12" i="1"/>
  <c r="W12" i="1"/>
  <c r="AA12" i="1"/>
  <c r="AC12" i="1"/>
  <c r="AR12" i="1"/>
  <c r="D13" i="1"/>
  <c r="E13" i="1"/>
  <c r="AD13" i="1" s="1"/>
  <c r="J13" i="1"/>
  <c r="M13" i="1"/>
  <c r="O13" i="1"/>
  <c r="Q13" i="1"/>
  <c r="U13" i="1"/>
  <c r="W13" i="1"/>
  <c r="AA13" i="1"/>
  <c r="AC13" i="1"/>
  <c r="AR13" i="1"/>
  <c r="D14" i="1"/>
  <c r="E14" i="1" s="1"/>
  <c r="AD14" i="1" s="1"/>
  <c r="J14" i="1"/>
  <c r="M14" i="1"/>
  <c r="O14" i="1"/>
  <c r="Q14" i="1"/>
  <c r="U14" i="1"/>
  <c r="W14" i="1"/>
  <c r="AA14" i="1"/>
  <c r="AC14" i="1"/>
  <c r="AR14" i="1"/>
  <c r="D15" i="1"/>
  <c r="E15" i="1" s="1"/>
  <c r="AD15" i="1" s="1"/>
  <c r="J15" i="1"/>
  <c r="M15" i="1"/>
  <c r="O15" i="1"/>
  <c r="Q15" i="1"/>
  <c r="U15" i="1"/>
  <c r="W15" i="1"/>
  <c r="AA15" i="1"/>
  <c r="AC15" i="1"/>
  <c r="AR15" i="1"/>
  <c r="D16" i="1"/>
  <c r="E16" i="1" s="1"/>
  <c r="AD16" i="1" s="1"/>
  <c r="J16" i="1"/>
  <c r="M16" i="1"/>
  <c r="O16" i="1"/>
  <c r="Q16" i="1"/>
  <c r="U16" i="1"/>
  <c r="W16" i="1"/>
  <c r="AA16" i="1"/>
  <c r="AC16" i="1"/>
  <c r="AR16" i="1"/>
  <c r="D17" i="1"/>
  <c r="E17" i="1" s="1"/>
  <c r="AD17" i="1" s="1"/>
  <c r="J17" i="1"/>
  <c r="M17" i="1"/>
  <c r="O17" i="1"/>
  <c r="Q17" i="1"/>
  <c r="U17" i="1"/>
  <c r="W17" i="1"/>
  <c r="AA17" i="1"/>
  <c r="AC17" i="1"/>
  <c r="AR17" i="1"/>
  <c r="D18" i="1"/>
  <c r="E18" i="1" s="1"/>
  <c r="AD18" i="1" s="1"/>
  <c r="J18" i="1"/>
  <c r="M18" i="1"/>
  <c r="O18" i="1"/>
  <c r="Q18" i="1"/>
  <c r="U18" i="1"/>
  <c r="W18" i="1"/>
  <c r="AA18" i="1"/>
  <c r="AC18" i="1"/>
  <c r="AR18" i="1"/>
  <c r="D19" i="1"/>
  <c r="E19" i="1"/>
  <c r="AD19" i="1" s="1"/>
  <c r="J19" i="1"/>
  <c r="M19" i="1"/>
  <c r="O19" i="1"/>
  <c r="Q19" i="1"/>
  <c r="U19" i="1"/>
  <c r="W19" i="1"/>
  <c r="AA19" i="1"/>
  <c r="AC19" i="1"/>
  <c r="AR19" i="1"/>
  <c r="D20" i="1"/>
  <c r="E20" i="1"/>
  <c r="AD20" i="1" s="1"/>
  <c r="J20" i="1"/>
  <c r="M20" i="1"/>
  <c r="O20" i="1"/>
  <c r="Q20" i="1"/>
  <c r="U20" i="1"/>
  <c r="W20" i="1"/>
  <c r="AA20" i="1"/>
  <c r="AC20" i="1"/>
  <c r="AR20" i="1"/>
  <c r="D21" i="1"/>
  <c r="E21" i="1"/>
  <c r="AD21" i="1" s="1"/>
  <c r="J21" i="1"/>
  <c r="M21" i="1"/>
  <c r="O21" i="1"/>
  <c r="Q21" i="1"/>
  <c r="U21" i="1"/>
  <c r="W21" i="1"/>
  <c r="AA21" i="1"/>
  <c r="AC21" i="1"/>
  <c r="AR21" i="1"/>
  <c r="D22" i="1"/>
  <c r="E22" i="1" s="1"/>
  <c r="AD22" i="1" s="1"/>
  <c r="J22" i="1"/>
  <c r="M22" i="1"/>
  <c r="O22" i="1"/>
  <c r="Q22" i="1"/>
  <c r="U22" i="1"/>
  <c r="W22" i="1"/>
  <c r="AA22" i="1"/>
  <c r="AC22" i="1"/>
  <c r="AR22" i="1"/>
  <c r="D23" i="1"/>
  <c r="E23" i="1" s="1"/>
  <c r="AD23" i="1" s="1"/>
  <c r="J23" i="1"/>
  <c r="M23" i="1"/>
  <c r="O23" i="1"/>
  <c r="Q23" i="1"/>
  <c r="U23" i="1"/>
  <c r="W23" i="1"/>
  <c r="AA23" i="1"/>
  <c r="AC23" i="1"/>
  <c r="AR23" i="1"/>
  <c r="AQ25" i="1"/>
  <c r="AR25" i="1" l="1"/>
  <c r="AS11" i="1" s="1"/>
  <c r="AS16" i="1" l="1"/>
  <c r="AS3" i="1"/>
  <c r="AS15" i="1"/>
  <c r="AS10" i="1"/>
  <c r="AS9" i="1"/>
  <c r="AS23" i="1"/>
  <c r="AS19" i="1"/>
  <c r="AS17" i="1"/>
  <c r="AS7" i="1"/>
  <c r="AS8" i="1"/>
  <c r="AS12" i="1"/>
  <c r="AS6" i="1"/>
  <c r="AS14" i="1"/>
  <c r="AS22" i="1"/>
  <c r="AS24" i="1"/>
  <c r="AS5" i="1"/>
  <c r="AS13" i="1"/>
  <c r="AS21" i="1"/>
  <c r="AS4" i="1"/>
  <c r="AS20" i="1"/>
  <c r="AS18" i="1"/>
  <c r="AS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2" authorId="0" shapeId="0" xr:uid="{E329904C-A6FB-4F9A-B42B-9DEA6F651F10}">
      <text>
        <r>
          <rPr>
            <sz val="10"/>
            <rFont val="Arial"/>
            <family val="2"/>
          </rPr>
          <t xml:space="preserve">Last speed rating max 10.
</t>
        </r>
      </text>
    </comment>
    <comment ref="E2" authorId="0" shapeId="0" xr:uid="{30458E80-23F6-4A20-8FC8-B6401532D750}">
      <text>
        <r>
          <rPr>
            <sz val="10"/>
            <rFont val="Arial"/>
            <family val="2"/>
          </rPr>
          <t xml:space="preserve">Last speed rating
</t>
        </r>
      </text>
    </comment>
    <comment ref="F2" authorId="0" shapeId="0" xr:uid="{E51470DB-D7F4-440F-8530-C0CE87010BE5}">
      <text>
        <r>
          <rPr>
            <sz val="10"/>
            <rFont val="Arial"/>
            <family val="2"/>
          </rPr>
          <t xml:space="preserve">% no of incompletions
</t>
        </r>
      </text>
    </comment>
    <comment ref="G2" authorId="0" shapeId="0" xr:uid="{8BB4A142-6377-4E9B-959B-C8F492069D19}">
      <text>
        <r>
          <rPr>
            <sz val="10"/>
            <rFont val="Arial"/>
            <family val="2"/>
          </rPr>
          <t xml:space="preserve">Hurdle race only
-1 if 9yo or 10yo -2 if older.
</t>
        </r>
      </text>
    </comment>
    <comment ref="H2" authorId="0" shapeId="0" xr:uid="{409C11F9-B524-4E6B-AD09-294628C3BBBE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>Prize money won in this code</t>
        </r>
      </text>
    </comment>
    <comment ref="I2" authorId="0" shapeId="0" xr:uid="{0784D355-8825-419A-AAB3-74A1EC228075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>No of times run in this code</t>
        </r>
      </text>
    </comment>
    <comment ref="K2" authorId="0" shapeId="0" xr:uid="{1259E89D-F53D-42F2-9DF4-A527F4E58C01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>Prize money won overall in career</t>
        </r>
      </text>
    </comment>
    <comment ref="L2" authorId="0" shapeId="0" xr:uid="{CDCE0B05-BCCD-40D2-A95A-18BB357E00A9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>No of times run in career to date</t>
        </r>
      </text>
    </comment>
    <comment ref="N2" authorId="0" shapeId="0" xr:uid="{60C3C2CC-CD25-45EE-88AB-EA235135A4D6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 xml:space="preserve">Form of last race 1st = 1
Max number 5
</t>
        </r>
      </text>
    </comment>
    <comment ref="P2" authorId="0" shapeId="0" xr:uid="{1EEBF506-8792-4125-9B4A-9DC7A9FB352B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>Value of last race</t>
        </r>
      </text>
    </comment>
    <comment ref="T2" authorId="0" shapeId="0" xr:uid="{CF4BA83C-7F52-41AA-A2A6-3FD17C79AC01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 xml:space="preserve">% wins of Jockey in the last 14 days.
</t>
        </r>
      </text>
    </comment>
    <comment ref="V2" authorId="0" shapeId="0" xr:uid="{F33B2CDD-8E1F-4975-BAF8-F06C99480482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 xml:space="preserve">% wins of Trainer inlast 14 days.
</t>
        </r>
      </text>
    </comment>
    <comment ref="X2" authorId="0" shapeId="0" xr:uid="{D8033275-FA9C-45C8-8774-28F6B82973BA}">
      <text>
        <r>
          <rPr>
            <sz val="10"/>
            <rFont val="Arial"/>
            <family val="2"/>
          </rPr>
          <t>Has won previously on forecast ground</t>
        </r>
      </text>
    </comment>
    <comment ref="Y2" authorId="0" shapeId="0" xr:uid="{3499FC57-1D2B-43FD-83F6-24F94DD82E72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>Weight carried in pounds</t>
        </r>
      </text>
    </comment>
    <comment ref="AC2" authorId="0" shapeId="0" xr:uid="{2200A7BD-05A8-4A3A-B2B4-EEDCB15C7F43}">
      <text>
        <r>
          <rPr>
            <b/>
            <sz val="9"/>
            <color indexed="8"/>
            <rFont val="Tahoma"/>
            <family val="2"/>
          </rPr>
          <t xml:space="preserve">mc:
</t>
        </r>
        <r>
          <rPr>
            <sz val="9"/>
            <color indexed="8"/>
            <rFont val="Tahoma"/>
            <family val="2"/>
          </rPr>
          <t xml:space="preserve">OR divided by 4
</t>
        </r>
      </text>
    </comment>
    <comment ref="J27" authorId="0" shapeId="0" xr:uid="{0625DA46-655E-4691-B0B8-CA879928DD92}">
      <text>
        <r>
          <rPr>
            <sz val="10"/>
            <rFont val="Arial"/>
            <family val="2"/>
          </rPr>
          <t xml:space="preserve">Max 9
</t>
        </r>
      </text>
    </comment>
  </commentList>
</comments>
</file>

<file path=xl/sharedStrings.xml><?xml version="1.0" encoding="utf-8"?>
<sst xmlns="http://schemas.openxmlformats.org/spreadsheetml/2006/main" count="23" uniqueCount="19">
  <si>
    <t>NEW CALCULATION Q3</t>
  </si>
  <si>
    <t>Total</t>
  </si>
  <si>
    <t>SP</t>
  </si>
  <si>
    <t>T</t>
  </si>
  <si>
    <t>OR</t>
  </si>
  <si>
    <t>Wt</t>
  </si>
  <si>
    <t>G</t>
  </si>
  <si>
    <t>J</t>
  </si>
  <si>
    <t>D</t>
  </si>
  <si>
    <t>C</t>
  </si>
  <si>
    <t>V last</t>
  </si>
  <si>
    <t>F</t>
  </si>
  <si>
    <t>Prize</t>
  </si>
  <si>
    <t>Age</t>
  </si>
  <si>
    <t>SR</t>
  </si>
  <si>
    <t xml:space="preserve">Book at </t>
  </si>
  <si>
    <t xml:space="preserve">Actual </t>
  </si>
  <si>
    <t>Result</t>
  </si>
  <si>
    <t>Stiff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</si>
</sst>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0"/>
      <color indexed="14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0"/>
      <color indexed="37"/>
      <name val="Arial"/>
      <family val="2"/>
    </font>
    <font>
      <sz val="9"/>
      <name val="Arial"/>
      <family val="2"/>
    </font>
    <font>
      <b/>
      <sz val="10"/>
      <color indexed="5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55"/>
      </patternFill>
    </fill>
    <fill>
      <patternFill patternType="solid">
        <fgColor indexed="15"/>
        <bgColor indexed="35"/>
      </patternFill>
    </fill>
    <fill>
      <patternFill patternType="solid">
        <fgColor indexed="45"/>
        <bgColor indexed="46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38"/>
      </patternFill>
    </fill>
    <fill>
      <patternFill patternType="solid">
        <fgColor indexed="10"/>
        <bgColor indexed="59"/>
      </patternFill>
    </fill>
    <fill>
      <patternFill patternType="solid">
        <fgColor indexed="61"/>
        <bgColor indexed="36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164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1" fontId="3" fillId="0" borderId="0" xfId="0" applyNumberFormat="1" applyFont="1" applyAlignment="1">
      <alignment horizontal="center"/>
    </xf>
    <xf numFmtId="0" fontId="4" fillId="0" borderId="0" xfId="0" applyFont="1"/>
    <xf numFmtId="2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2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49" fontId="1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1" xfId="0" applyBorder="1"/>
    <xf numFmtId="0" fontId="0" fillId="5" borderId="0" xfId="0" applyFill="1"/>
    <xf numFmtId="0" fontId="14" fillId="2" borderId="0" xfId="0" applyFont="1" applyFill="1" applyAlignment="1">
      <alignment horizontal="center"/>
    </xf>
    <xf numFmtId="0" fontId="14" fillId="3" borderId="0" xfId="0" applyFont="1" applyFill="1"/>
    <xf numFmtId="0" fontId="0" fillId="4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B747-F2E8-44C6-A73B-3C2E73B87C2E}">
  <dimension ref="A1:AT30"/>
  <sheetViews>
    <sheetView tabSelected="1" workbookViewId="0">
      <pane xSplit="1" topLeftCell="B1" activePane="topRight" state="frozen"/>
      <selection pane="topRight" activeCell="AS3" sqref="AS3"/>
    </sheetView>
  </sheetViews>
  <sheetFormatPr defaultRowHeight="14.65" customHeight="1" x14ac:dyDescent="0.2"/>
  <cols>
    <col min="1" max="1" width="17.42578125" customWidth="1"/>
    <col min="2" max="4" width="5.42578125" customWidth="1"/>
    <col min="5" max="7" width="4.42578125" customWidth="1"/>
    <col min="8" max="8" width="7.42578125" customWidth="1"/>
    <col min="9" max="9" width="3.42578125" customWidth="1"/>
    <col min="10" max="10" width="1.85546875" customWidth="1"/>
    <col min="11" max="11" width="7.42578125" customWidth="1"/>
    <col min="12" max="12" width="3.42578125" customWidth="1"/>
    <col min="13" max="15" width="2.42578125" customWidth="1"/>
    <col min="16" max="16" width="6.42578125" customWidth="1"/>
    <col min="17" max="17" width="3.42578125" customWidth="1"/>
    <col min="18" max="19" width="2.42578125" customWidth="1"/>
    <col min="20" max="20" width="3.42578125" customWidth="1"/>
    <col min="21" max="21" width="2.42578125" customWidth="1"/>
    <col min="22" max="22" width="3.42578125" customWidth="1"/>
    <col min="23" max="24" width="2.42578125" customWidth="1"/>
    <col min="25" max="25" width="4.42578125" customWidth="1"/>
    <col min="26" max="27" width="3.42578125" customWidth="1"/>
    <col min="28" max="29" width="4.42578125" customWidth="1"/>
    <col min="30" max="30" width="7.42578125" customWidth="1"/>
    <col min="31" max="39" width="2.42578125" customWidth="1"/>
    <col min="40" max="41" width="4.85546875" customWidth="1"/>
    <col min="42" max="43" width="4.5703125" customWidth="1"/>
  </cols>
  <sheetData>
    <row r="1" spans="1:46" ht="14.65" customHeight="1" x14ac:dyDescent="0.2">
      <c r="B1" s="3"/>
      <c r="C1" s="3"/>
      <c r="D1" s="46"/>
      <c r="E1" s="46"/>
      <c r="F1" s="2" t="s">
        <v>18</v>
      </c>
      <c r="G1" s="2"/>
      <c r="J1" s="43"/>
      <c r="M1" s="43"/>
      <c r="O1" s="43"/>
      <c r="P1" s="42"/>
      <c r="Q1" s="43"/>
      <c r="U1" s="43"/>
      <c r="W1" s="43"/>
      <c r="Z1" s="45" t="s">
        <v>7</v>
      </c>
      <c r="AA1" s="43"/>
      <c r="AC1" s="43"/>
      <c r="AD1" s="43"/>
      <c r="AF1" s="44"/>
      <c r="AG1" s="43"/>
      <c r="AH1" s="42"/>
      <c r="AI1" s="41"/>
      <c r="AJ1" s="40"/>
      <c r="AK1" s="39"/>
      <c r="AL1" s="38"/>
      <c r="AM1" s="37"/>
      <c r="AN1" s="36"/>
      <c r="AO1" s="35" t="s">
        <v>17</v>
      </c>
      <c r="AP1" s="26" t="s">
        <v>16</v>
      </c>
      <c r="AS1" s="3" t="s">
        <v>15</v>
      </c>
    </row>
    <row r="2" spans="1:46" ht="14.65" customHeight="1" x14ac:dyDescent="0.2">
      <c r="A2" s="34"/>
      <c r="B2" s="2"/>
      <c r="C2" s="3"/>
      <c r="D2" s="2" t="s">
        <v>14</v>
      </c>
      <c r="E2" s="29"/>
      <c r="F2" s="2"/>
      <c r="G2" s="2" t="s">
        <v>13</v>
      </c>
      <c r="H2" s="2" t="s">
        <v>12</v>
      </c>
      <c r="I2" s="3"/>
      <c r="J2" s="3"/>
      <c r="K2" s="2" t="s">
        <v>12</v>
      </c>
      <c r="L2" s="3"/>
      <c r="M2" s="3"/>
      <c r="N2" s="2" t="s">
        <v>11</v>
      </c>
      <c r="O2" s="3"/>
      <c r="P2" s="2" t="s">
        <v>10</v>
      </c>
      <c r="Q2" s="3"/>
      <c r="R2" s="33" t="s">
        <v>9</v>
      </c>
      <c r="S2" s="33" t="s">
        <v>8</v>
      </c>
      <c r="T2" s="2" t="s">
        <v>7</v>
      </c>
      <c r="U2" s="2"/>
      <c r="V2" s="32" t="s">
        <v>3</v>
      </c>
      <c r="X2" s="31" t="s">
        <v>6</v>
      </c>
      <c r="Y2" s="31" t="s">
        <v>5</v>
      </c>
      <c r="Z2" s="31"/>
      <c r="AA2" s="31"/>
      <c r="AB2" s="30" t="s">
        <v>4</v>
      </c>
      <c r="AC2" s="30" t="s">
        <v>4</v>
      </c>
      <c r="AD2" s="2" t="s">
        <v>3</v>
      </c>
      <c r="AH2" s="29"/>
      <c r="AI2" s="28"/>
      <c r="AK2" s="3"/>
      <c r="AM2" s="3"/>
      <c r="AO2" s="27"/>
      <c r="AP2" s="26" t="s">
        <v>2</v>
      </c>
      <c r="AQ2" s="3" t="s">
        <v>1</v>
      </c>
      <c r="AS2" s="25">
        <v>1</v>
      </c>
    </row>
    <row r="3" spans="1:46" ht="14.65" customHeight="1" x14ac:dyDescent="0.2">
      <c r="B3" s="12"/>
      <c r="C3" s="18"/>
      <c r="D3" s="11">
        <f t="shared" ref="D3:D23" si="0">(12-C3)*1.5</f>
        <v>18</v>
      </c>
      <c r="E3">
        <f t="shared" ref="E3:E23" si="1">(12-D3)</f>
        <v>-6</v>
      </c>
      <c r="J3" s="7" t="e">
        <f t="shared" ref="J3:J23" si="2">(H3/I3)/500</f>
        <v>#DIV/0!</v>
      </c>
      <c r="M3" s="7" t="e">
        <f t="shared" ref="M3:M23" si="3">(K3/L3)/1500</f>
        <v>#DIV/0!</v>
      </c>
      <c r="O3" s="2">
        <f t="shared" ref="O3:O23" si="4">5-N3</f>
        <v>5</v>
      </c>
      <c r="Q3" s="7">
        <f t="shared" ref="Q3:Q23" si="5">P3/1000</f>
        <v>0</v>
      </c>
      <c r="U3" s="8">
        <f t="shared" ref="U3:U23" si="6">T3/10</f>
        <v>0</v>
      </c>
      <c r="W3" s="8">
        <f t="shared" ref="W3:W23" si="7">V3/10</f>
        <v>0</v>
      </c>
      <c r="AA3" s="8">
        <f t="shared" ref="AA3:AA23" si="8">85-(Y3/2)</f>
        <v>85</v>
      </c>
      <c r="AC3" s="7">
        <f t="shared" ref="AC3:AC23" si="9">AB3/4</f>
        <v>0</v>
      </c>
      <c r="AD3" s="19" t="e">
        <f t="shared" ref="AD3:AD23" si="10">E3-G3+J3+M3+O3+Q3+R3+S3+U3+W3+X3+AA3+AC3</f>
        <v>#DIV/0!</v>
      </c>
      <c r="AE3" s="6"/>
      <c r="AF3" s="5"/>
      <c r="AG3" s="5"/>
      <c r="AH3" s="2"/>
      <c r="AI3" s="2"/>
      <c r="AJ3" s="2"/>
      <c r="AK3" s="13"/>
      <c r="AL3" s="15"/>
      <c r="AN3" s="12"/>
      <c r="AO3" s="13"/>
      <c r="AP3" s="14"/>
      <c r="AQ3" s="3"/>
      <c r="AR3" s="2">
        <f t="shared" ref="AR3:AR23" si="11">AQ3-14</f>
        <v>-14</v>
      </c>
      <c r="AS3" s="1">
        <f t="shared" ref="AS3:AS24" si="12">AR3/(AR$25/100)</f>
        <v>4.7619047619047619</v>
      </c>
      <c r="AT3" s="13"/>
    </row>
    <row r="4" spans="1:46" ht="14.65" customHeight="1" x14ac:dyDescent="0.2">
      <c r="B4" s="12"/>
      <c r="C4" s="18"/>
      <c r="D4" s="11">
        <f t="shared" si="0"/>
        <v>18</v>
      </c>
      <c r="E4">
        <f t="shared" si="1"/>
        <v>-6</v>
      </c>
      <c r="J4" s="7" t="e">
        <f t="shared" si="2"/>
        <v>#DIV/0!</v>
      </c>
      <c r="M4" s="7" t="e">
        <f t="shared" si="3"/>
        <v>#DIV/0!</v>
      </c>
      <c r="O4" s="2">
        <f t="shared" si="4"/>
        <v>5</v>
      </c>
      <c r="Q4" s="7">
        <f t="shared" si="5"/>
        <v>0</v>
      </c>
      <c r="U4" s="8">
        <f t="shared" si="6"/>
        <v>0</v>
      </c>
      <c r="W4" s="8">
        <f t="shared" si="7"/>
        <v>0</v>
      </c>
      <c r="AA4" s="8">
        <f t="shared" si="8"/>
        <v>85</v>
      </c>
      <c r="AC4" s="7">
        <f t="shared" si="9"/>
        <v>0</v>
      </c>
      <c r="AD4" s="7" t="e">
        <f t="shared" si="10"/>
        <v>#DIV/0!</v>
      </c>
      <c r="AE4" s="6"/>
      <c r="AF4" s="5"/>
      <c r="AG4" s="5"/>
      <c r="AH4" s="2"/>
      <c r="AI4" s="2"/>
      <c r="AJ4" s="2"/>
      <c r="AK4" s="13"/>
      <c r="AL4" s="15"/>
      <c r="AN4" s="12"/>
      <c r="AO4" s="13"/>
      <c r="AP4" s="14"/>
      <c r="AQ4" s="3"/>
      <c r="AR4" s="2">
        <f t="shared" si="11"/>
        <v>-14</v>
      </c>
      <c r="AS4" s="1">
        <f t="shared" si="12"/>
        <v>4.7619047619047619</v>
      </c>
      <c r="AT4" s="13"/>
    </row>
    <row r="5" spans="1:46" ht="14.65" customHeight="1" x14ac:dyDescent="0.2">
      <c r="B5" s="12"/>
      <c r="C5" s="18"/>
      <c r="D5" s="11">
        <f t="shared" si="0"/>
        <v>18</v>
      </c>
      <c r="E5">
        <f t="shared" si="1"/>
        <v>-6</v>
      </c>
      <c r="J5" s="7" t="e">
        <f t="shared" si="2"/>
        <v>#DIV/0!</v>
      </c>
      <c r="M5" s="7" t="e">
        <f t="shared" si="3"/>
        <v>#DIV/0!</v>
      </c>
      <c r="O5" s="2">
        <f t="shared" si="4"/>
        <v>5</v>
      </c>
      <c r="Q5" s="7">
        <f t="shared" si="5"/>
        <v>0</v>
      </c>
      <c r="U5" s="8">
        <f t="shared" si="6"/>
        <v>0</v>
      </c>
      <c r="W5" s="8">
        <f t="shared" si="7"/>
        <v>0</v>
      </c>
      <c r="AA5" s="8">
        <f t="shared" si="8"/>
        <v>85</v>
      </c>
      <c r="AC5" s="7">
        <f t="shared" si="9"/>
        <v>0</v>
      </c>
      <c r="AD5" s="7" t="e">
        <f t="shared" si="10"/>
        <v>#DIV/0!</v>
      </c>
      <c r="AE5" s="6"/>
      <c r="AF5" s="5"/>
      <c r="AG5" s="5"/>
      <c r="AH5" s="16"/>
      <c r="AI5" s="16"/>
      <c r="AJ5" s="24"/>
      <c r="AK5" s="13"/>
      <c r="AL5" s="14"/>
      <c r="AN5" s="12"/>
      <c r="AO5" s="13"/>
      <c r="AP5" s="14"/>
      <c r="AQ5" s="3"/>
      <c r="AR5" s="2">
        <f t="shared" si="11"/>
        <v>-14</v>
      </c>
      <c r="AS5" s="1">
        <f t="shared" si="12"/>
        <v>4.7619047619047619</v>
      </c>
      <c r="AT5" s="13"/>
    </row>
    <row r="6" spans="1:46" ht="14.65" customHeight="1" x14ac:dyDescent="0.2">
      <c r="B6" s="12"/>
      <c r="C6" s="18"/>
      <c r="D6" s="11">
        <f t="shared" si="0"/>
        <v>18</v>
      </c>
      <c r="E6">
        <f t="shared" si="1"/>
        <v>-6</v>
      </c>
      <c r="J6" s="7" t="e">
        <f t="shared" si="2"/>
        <v>#DIV/0!</v>
      </c>
      <c r="M6" s="7" t="e">
        <f t="shared" si="3"/>
        <v>#DIV/0!</v>
      </c>
      <c r="O6" s="2">
        <f t="shared" si="4"/>
        <v>5</v>
      </c>
      <c r="Q6" s="7">
        <f t="shared" si="5"/>
        <v>0</v>
      </c>
      <c r="U6" s="8">
        <f t="shared" si="6"/>
        <v>0</v>
      </c>
      <c r="W6" s="8">
        <f t="shared" si="7"/>
        <v>0</v>
      </c>
      <c r="AA6" s="8">
        <f t="shared" si="8"/>
        <v>85</v>
      </c>
      <c r="AC6" s="7">
        <f t="shared" si="9"/>
        <v>0</v>
      </c>
      <c r="AD6" s="7" t="e">
        <f t="shared" si="10"/>
        <v>#DIV/0!</v>
      </c>
      <c r="AE6" s="6"/>
      <c r="AF6" s="5"/>
      <c r="AG6" s="5"/>
      <c r="AH6" s="2"/>
      <c r="AI6" s="2"/>
      <c r="AJ6" s="21"/>
      <c r="AK6" s="13"/>
      <c r="AL6" s="23"/>
      <c r="AN6" s="12"/>
      <c r="AO6" s="13"/>
      <c r="AP6" s="14"/>
      <c r="AQ6" s="3"/>
      <c r="AR6" s="2">
        <f t="shared" si="11"/>
        <v>-14</v>
      </c>
      <c r="AS6" s="1">
        <f t="shared" si="12"/>
        <v>4.7619047619047619</v>
      </c>
      <c r="AT6" s="13"/>
    </row>
    <row r="7" spans="1:46" ht="14.65" customHeight="1" x14ac:dyDescent="0.2">
      <c r="B7" s="12"/>
      <c r="C7" s="18"/>
      <c r="D7" s="11">
        <f t="shared" si="0"/>
        <v>18</v>
      </c>
      <c r="E7">
        <f t="shared" si="1"/>
        <v>-6</v>
      </c>
      <c r="G7" s="22"/>
      <c r="J7" s="7" t="e">
        <f t="shared" si="2"/>
        <v>#DIV/0!</v>
      </c>
      <c r="M7" s="7" t="e">
        <f t="shared" si="3"/>
        <v>#DIV/0!</v>
      </c>
      <c r="O7" s="2">
        <f t="shared" si="4"/>
        <v>5</v>
      </c>
      <c r="Q7" s="7">
        <f t="shared" si="5"/>
        <v>0</v>
      </c>
      <c r="U7" s="8">
        <f t="shared" si="6"/>
        <v>0</v>
      </c>
      <c r="W7" s="8">
        <f t="shared" si="7"/>
        <v>0</v>
      </c>
      <c r="AA7" s="8">
        <f t="shared" si="8"/>
        <v>85</v>
      </c>
      <c r="AC7" s="7">
        <f t="shared" si="9"/>
        <v>0</v>
      </c>
      <c r="AD7" s="7" t="e">
        <f t="shared" si="10"/>
        <v>#DIV/0!</v>
      </c>
      <c r="AE7" s="6"/>
      <c r="AF7" s="5"/>
      <c r="AG7" s="5"/>
      <c r="AH7" s="2"/>
      <c r="AI7" s="2"/>
      <c r="AJ7" s="21"/>
      <c r="AK7" s="13"/>
      <c r="AL7" s="15"/>
      <c r="AN7" s="12"/>
      <c r="AO7" s="13"/>
      <c r="AP7" s="14"/>
      <c r="AQ7" s="3"/>
      <c r="AR7" s="2">
        <f t="shared" si="11"/>
        <v>-14</v>
      </c>
      <c r="AS7" s="1">
        <f t="shared" si="12"/>
        <v>4.7619047619047619</v>
      </c>
      <c r="AT7" s="13"/>
    </row>
    <row r="8" spans="1:46" ht="14.65" customHeight="1" x14ac:dyDescent="0.2">
      <c r="B8" s="12"/>
      <c r="C8" s="18"/>
      <c r="D8" s="11">
        <f t="shared" si="0"/>
        <v>18</v>
      </c>
      <c r="E8">
        <f t="shared" si="1"/>
        <v>-6</v>
      </c>
      <c r="G8" s="10"/>
      <c r="J8" s="7" t="e">
        <f t="shared" si="2"/>
        <v>#DIV/0!</v>
      </c>
      <c r="M8" s="7" t="e">
        <f t="shared" si="3"/>
        <v>#DIV/0!</v>
      </c>
      <c r="O8" s="2">
        <f t="shared" si="4"/>
        <v>5</v>
      </c>
      <c r="Q8" s="7">
        <f t="shared" si="5"/>
        <v>0</v>
      </c>
      <c r="U8" s="8">
        <f t="shared" si="6"/>
        <v>0</v>
      </c>
      <c r="W8" s="8">
        <f t="shared" si="7"/>
        <v>0</v>
      </c>
      <c r="AA8" s="8">
        <f t="shared" si="8"/>
        <v>85</v>
      </c>
      <c r="AC8" s="7">
        <f t="shared" si="9"/>
        <v>0</v>
      </c>
      <c r="AD8" s="7" t="e">
        <f t="shared" si="10"/>
        <v>#DIV/0!</v>
      </c>
      <c r="AE8" s="6"/>
      <c r="AF8" s="5"/>
      <c r="AG8" s="5"/>
      <c r="AH8" s="2"/>
      <c r="AI8" s="2"/>
      <c r="AJ8" s="2"/>
      <c r="AK8" s="13"/>
      <c r="AL8" s="23"/>
      <c r="AN8" s="12"/>
      <c r="AO8" s="13"/>
      <c r="AP8" s="14"/>
      <c r="AQ8" s="3"/>
      <c r="AR8" s="2">
        <f t="shared" si="11"/>
        <v>-14</v>
      </c>
      <c r="AS8" s="1">
        <f t="shared" si="12"/>
        <v>4.7619047619047619</v>
      </c>
      <c r="AT8" s="13"/>
    </row>
    <row r="9" spans="1:46" ht="14.65" customHeight="1" x14ac:dyDescent="0.2">
      <c r="B9" s="12"/>
      <c r="C9" s="18"/>
      <c r="D9" s="11">
        <f t="shared" si="0"/>
        <v>18</v>
      </c>
      <c r="E9">
        <f t="shared" si="1"/>
        <v>-6</v>
      </c>
      <c r="J9" s="7" t="e">
        <f t="shared" si="2"/>
        <v>#DIV/0!</v>
      </c>
      <c r="M9" s="7" t="e">
        <f t="shared" si="3"/>
        <v>#DIV/0!</v>
      </c>
      <c r="O9" s="2">
        <f t="shared" si="4"/>
        <v>5</v>
      </c>
      <c r="Q9" s="7">
        <f t="shared" si="5"/>
        <v>0</v>
      </c>
      <c r="U9" s="8">
        <f t="shared" si="6"/>
        <v>0</v>
      </c>
      <c r="W9" s="8">
        <f t="shared" si="7"/>
        <v>0</v>
      </c>
      <c r="AA9" s="8">
        <f t="shared" si="8"/>
        <v>85</v>
      </c>
      <c r="AC9" s="7">
        <f t="shared" si="9"/>
        <v>0</v>
      </c>
      <c r="AD9" s="7" t="e">
        <f t="shared" si="10"/>
        <v>#DIV/0!</v>
      </c>
      <c r="AE9" s="6"/>
      <c r="AF9" s="5"/>
      <c r="AG9" s="5"/>
      <c r="AH9" s="2"/>
      <c r="AI9" s="2"/>
      <c r="AJ9" s="21"/>
      <c r="AK9" s="13"/>
      <c r="AL9" s="15"/>
      <c r="AN9" s="12"/>
      <c r="AO9" s="13"/>
      <c r="AP9" s="14"/>
      <c r="AQ9" s="3"/>
      <c r="AR9" s="2">
        <f t="shared" si="11"/>
        <v>-14</v>
      </c>
      <c r="AS9" s="1">
        <f t="shared" si="12"/>
        <v>4.7619047619047619</v>
      </c>
      <c r="AT9" s="13"/>
    </row>
    <row r="10" spans="1:46" ht="14.65" customHeight="1" x14ac:dyDescent="0.2">
      <c r="B10" s="17"/>
      <c r="C10" s="18"/>
      <c r="D10" s="11">
        <f t="shared" si="0"/>
        <v>18</v>
      </c>
      <c r="E10">
        <f t="shared" si="1"/>
        <v>-6</v>
      </c>
      <c r="G10" s="22"/>
      <c r="J10" s="7" t="e">
        <f t="shared" si="2"/>
        <v>#DIV/0!</v>
      </c>
      <c r="M10" s="7" t="e">
        <f t="shared" si="3"/>
        <v>#DIV/0!</v>
      </c>
      <c r="O10" s="2">
        <f t="shared" si="4"/>
        <v>5</v>
      </c>
      <c r="Q10" s="7">
        <f t="shared" si="5"/>
        <v>0</v>
      </c>
      <c r="U10" s="8">
        <f t="shared" si="6"/>
        <v>0</v>
      </c>
      <c r="W10" s="8">
        <f t="shared" si="7"/>
        <v>0</v>
      </c>
      <c r="AA10" s="8">
        <f t="shared" si="8"/>
        <v>85</v>
      </c>
      <c r="AC10" s="7">
        <f t="shared" si="9"/>
        <v>0</v>
      </c>
      <c r="AD10" s="7" t="e">
        <f t="shared" si="10"/>
        <v>#DIV/0!</v>
      </c>
      <c r="AE10" s="6"/>
      <c r="AF10" s="5"/>
      <c r="AG10" s="5"/>
      <c r="AH10" s="2"/>
      <c r="AI10" s="2"/>
      <c r="AJ10" s="2"/>
      <c r="AK10" s="13"/>
      <c r="AL10" s="15"/>
      <c r="AN10" s="12"/>
      <c r="AO10" s="13"/>
      <c r="AP10" s="14"/>
      <c r="AQ10" s="3"/>
      <c r="AR10" s="2">
        <f t="shared" si="11"/>
        <v>-14</v>
      </c>
      <c r="AS10" s="1">
        <f t="shared" si="12"/>
        <v>4.7619047619047619</v>
      </c>
      <c r="AT10" s="13"/>
    </row>
    <row r="11" spans="1:46" ht="14.65" customHeight="1" x14ac:dyDescent="0.2">
      <c r="B11" s="12"/>
      <c r="C11" s="18"/>
      <c r="D11" s="11">
        <f t="shared" si="0"/>
        <v>18</v>
      </c>
      <c r="E11">
        <f t="shared" si="1"/>
        <v>-6</v>
      </c>
      <c r="G11" s="10"/>
      <c r="J11" s="7" t="e">
        <f t="shared" si="2"/>
        <v>#DIV/0!</v>
      </c>
      <c r="M11" s="7" t="e">
        <f t="shared" si="3"/>
        <v>#DIV/0!</v>
      </c>
      <c r="O11" s="2">
        <f t="shared" si="4"/>
        <v>5</v>
      </c>
      <c r="Q11" s="7">
        <f t="shared" si="5"/>
        <v>0</v>
      </c>
      <c r="U11" s="8">
        <f t="shared" si="6"/>
        <v>0</v>
      </c>
      <c r="W11" s="8">
        <f t="shared" si="7"/>
        <v>0</v>
      </c>
      <c r="AA11" s="8">
        <f t="shared" si="8"/>
        <v>85</v>
      </c>
      <c r="AC11" s="7">
        <f t="shared" si="9"/>
        <v>0</v>
      </c>
      <c r="AD11" s="7" t="e">
        <f t="shared" si="10"/>
        <v>#DIV/0!</v>
      </c>
      <c r="AE11" s="6"/>
      <c r="AF11" s="5"/>
      <c r="AG11" s="5"/>
      <c r="AH11" s="2"/>
      <c r="AI11" s="2"/>
      <c r="AJ11" s="2"/>
      <c r="AK11" s="13"/>
      <c r="AL11" s="15"/>
      <c r="AN11" s="12"/>
      <c r="AO11" s="13"/>
      <c r="AP11" s="14"/>
      <c r="AQ11" s="3"/>
      <c r="AR11" s="2">
        <f t="shared" si="11"/>
        <v>-14</v>
      </c>
      <c r="AS11" s="1">
        <f t="shared" si="12"/>
        <v>4.7619047619047619</v>
      </c>
      <c r="AT11" s="13"/>
    </row>
    <row r="12" spans="1:46" ht="14.65" customHeight="1" x14ac:dyDescent="0.2">
      <c r="B12" s="12"/>
      <c r="C12" s="18"/>
      <c r="D12" s="11">
        <f t="shared" si="0"/>
        <v>18</v>
      </c>
      <c r="E12">
        <f t="shared" si="1"/>
        <v>-6</v>
      </c>
      <c r="G12" s="10"/>
      <c r="J12" s="7" t="e">
        <f t="shared" si="2"/>
        <v>#DIV/0!</v>
      </c>
      <c r="M12" s="7" t="e">
        <f t="shared" si="3"/>
        <v>#DIV/0!</v>
      </c>
      <c r="O12" s="2">
        <f t="shared" si="4"/>
        <v>5</v>
      </c>
      <c r="Q12" s="7">
        <f t="shared" si="5"/>
        <v>0</v>
      </c>
      <c r="U12" s="8">
        <f t="shared" si="6"/>
        <v>0</v>
      </c>
      <c r="W12" s="8">
        <f t="shared" si="7"/>
        <v>0</v>
      </c>
      <c r="AA12" s="8">
        <f t="shared" si="8"/>
        <v>85</v>
      </c>
      <c r="AC12" s="7">
        <f t="shared" si="9"/>
        <v>0</v>
      </c>
      <c r="AD12" s="19" t="e">
        <f t="shared" si="10"/>
        <v>#DIV/0!</v>
      </c>
      <c r="AE12" s="6"/>
      <c r="AF12" s="5"/>
      <c r="AG12" s="5"/>
      <c r="AH12" s="16"/>
      <c r="AI12" s="16"/>
      <c r="AJ12" s="2"/>
      <c r="AK12" s="13"/>
      <c r="AL12" s="15"/>
      <c r="AN12" s="12"/>
      <c r="AO12" s="13"/>
      <c r="AP12" s="14"/>
      <c r="AQ12" s="3"/>
      <c r="AR12" s="2">
        <f t="shared" si="11"/>
        <v>-14</v>
      </c>
      <c r="AS12" s="1">
        <f t="shared" si="12"/>
        <v>4.7619047619047619</v>
      </c>
      <c r="AT12" s="13"/>
    </row>
    <row r="13" spans="1:46" ht="14.65" customHeight="1" x14ac:dyDescent="0.2">
      <c r="B13" s="17"/>
      <c r="C13" s="18"/>
      <c r="D13" s="11">
        <f t="shared" si="0"/>
        <v>18</v>
      </c>
      <c r="E13">
        <f t="shared" si="1"/>
        <v>-6</v>
      </c>
      <c r="G13" s="10"/>
      <c r="J13" s="7" t="e">
        <f t="shared" si="2"/>
        <v>#DIV/0!</v>
      </c>
      <c r="M13" s="7" t="e">
        <f t="shared" si="3"/>
        <v>#DIV/0!</v>
      </c>
      <c r="O13" s="2">
        <f t="shared" si="4"/>
        <v>5</v>
      </c>
      <c r="Q13" s="7">
        <f t="shared" si="5"/>
        <v>0</v>
      </c>
      <c r="U13" s="8">
        <f t="shared" si="6"/>
        <v>0</v>
      </c>
      <c r="W13" s="8">
        <f t="shared" si="7"/>
        <v>0</v>
      </c>
      <c r="AA13" s="8">
        <f t="shared" si="8"/>
        <v>85</v>
      </c>
      <c r="AC13" s="7">
        <f t="shared" si="9"/>
        <v>0</v>
      </c>
      <c r="AD13" s="7" t="e">
        <f t="shared" si="10"/>
        <v>#DIV/0!</v>
      </c>
      <c r="AE13" s="6"/>
      <c r="AF13" s="5"/>
      <c r="AG13" s="5"/>
      <c r="AH13" s="2"/>
      <c r="AI13" s="2"/>
      <c r="AJ13" s="2"/>
      <c r="AK13" s="13"/>
      <c r="AL13" s="15"/>
      <c r="AN13" s="12"/>
      <c r="AO13" s="13"/>
      <c r="AP13" s="14"/>
      <c r="AQ13" s="3"/>
      <c r="AR13" s="2">
        <f t="shared" si="11"/>
        <v>-14</v>
      </c>
      <c r="AS13" s="1">
        <f t="shared" si="12"/>
        <v>4.7619047619047619</v>
      </c>
      <c r="AT13" s="13"/>
    </row>
    <row r="14" spans="1:46" ht="14.65" customHeight="1" x14ac:dyDescent="0.2">
      <c r="B14" s="12"/>
      <c r="C14" s="18"/>
      <c r="D14" s="11">
        <f t="shared" si="0"/>
        <v>18</v>
      </c>
      <c r="E14">
        <f t="shared" si="1"/>
        <v>-6</v>
      </c>
      <c r="G14" s="10"/>
      <c r="J14" s="7" t="e">
        <f t="shared" si="2"/>
        <v>#DIV/0!</v>
      </c>
      <c r="M14" s="7" t="e">
        <f t="shared" si="3"/>
        <v>#DIV/0!</v>
      </c>
      <c r="O14" s="2">
        <f t="shared" si="4"/>
        <v>5</v>
      </c>
      <c r="Q14" s="7">
        <f t="shared" si="5"/>
        <v>0</v>
      </c>
      <c r="U14" s="8">
        <f t="shared" si="6"/>
        <v>0</v>
      </c>
      <c r="W14" s="8">
        <f t="shared" si="7"/>
        <v>0</v>
      </c>
      <c r="AA14" s="8">
        <f t="shared" si="8"/>
        <v>85</v>
      </c>
      <c r="AC14" s="7">
        <f t="shared" si="9"/>
        <v>0</v>
      </c>
      <c r="AD14" s="7" t="e">
        <f t="shared" si="10"/>
        <v>#DIV/0!</v>
      </c>
      <c r="AE14" s="6"/>
      <c r="AF14" s="5"/>
      <c r="AG14" s="5"/>
      <c r="AH14" s="2"/>
      <c r="AI14" s="2"/>
      <c r="AJ14" s="2"/>
      <c r="AK14" s="13"/>
      <c r="AL14" s="15"/>
      <c r="AN14" s="12"/>
      <c r="AO14" s="13"/>
      <c r="AP14" s="14"/>
      <c r="AQ14" s="3"/>
      <c r="AR14" s="2">
        <f t="shared" si="11"/>
        <v>-14</v>
      </c>
      <c r="AS14" s="1">
        <f t="shared" si="12"/>
        <v>4.7619047619047619</v>
      </c>
      <c r="AT14" s="13"/>
    </row>
    <row r="15" spans="1:46" ht="14.65" customHeight="1" x14ac:dyDescent="0.2">
      <c r="B15" s="12"/>
      <c r="C15" s="18"/>
      <c r="D15" s="11">
        <f t="shared" si="0"/>
        <v>18</v>
      </c>
      <c r="E15">
        <f t="shared" si="1"/>
        <v>-6</v>
      </c>
      <c r="G15" s="10"/>
      <c r="J15" s="7" t="e">
        <f t="shared" si="2"/>
        <v>#DIV/0!</v>
      </c>
      <c r="M15" s="7" t="e">
        <f t="shared" si="3"/>
        <v>#DIV/0!</v>
      </c>
      <c r="O15" s="2">
        <f t="shared" si="4"/>
        <v>5</v>
      </c>
      <c r="Q15" s="7">
        <f t="shared" si="5"/>
        <v>0</v>
      </c>
      <c r="U15" s="8">
        <f t="shared" si="6"/>
        <v>0</v>
      </c>
      <c r="W15" s="8">
        <f t="shared" si="7"/>
        <v>0</v>
      </c>
      <c r="AA15" s="8">
        <f t="shared" si="8"/>
        <v>85</v>
      </c>
      <c r="AC15" s="7">
        <f t="shared" si="9"/>
        <v>0</v>
      </c>
      <c r="AD15" s="7" t="e">
        <f t="shared" si="10"/>
        <v>#DIV/0!</v>
      </c>
      <c r="AE15" s="6"/>
      <c r="AF15" s="5"/>
      <c r="AG15" s="5"/>
      <c r="AH15" s="2"/>
      <c r="AI15" s="2"/>
      <c r="AJ15" s="21"/>
      <c r="AK15" s="13"/>
      <c r="AL15" s="15"/>
      <c r="AN15" s="12"/>
      <c r="AO15" s="13"/>
      <c r="AP15" s="14"/>
      <c r="AQ15" s="3"/>
      <c r="AR15" s="2">
        <f t="shared" si="11"/>
        <v>-14</v>
      </c>
      <c r="AS15" s="1">
        <f t="shared" si="12"/>
        <v>4.7619047619047619</v>
      </c>
      <c r="AT15" s="13"/>
    </row>
    <row r="16" spans="1:46" ht="14.65" customHeight="1" x14ac:dyDescent="0.2">
      <c r="B16" s="12"/>
      <c r="C16" s="18"/>
      <c r="D16" s="11">
        <f t="shared" si="0"/>
        <v>18</v>
      </c>
      <c r="E16">
        <f t="shared" si="1"/>
        <v>-6</v>
      </c>
      <c r="G16" s="10"/>
      <c r="J16" s="7" t="e">
        <f t="shared" si="2"/>
        <v>#DIV/0!</v>
      </c>
      <c r="M16" s="7" t="e">
        <f t="shared" si="3"/>
        <v>#DIV/0!</v>
      </c>
      <c r="O16" s="2">
        <f t="shared" si="4"/>
        <v>5</v>
      </c>
      <c r="Q16" s="7">
        <f t="shared" si="5"/>
        <v>0</v>
      </c>
      <c r="U16" s="8">
        <f t="shared" si="6"/>
        <v>0</v>
      </c>
      <c r="W16" s="8">
        <f t="shared" si="7"/>
        <v>0</v>
      </c>
      <c r="AA16" s="8">
        <f t="shared" si="8"/>
        <v>85</v>
      </c>
      <c r="AC16" s="7">
        <f t="shared" si="9"/>
        <v>0</v>
      </c>
      <c r="AD16" s="7" t="e">
        <f t="shared" si="10"/>
        <v>#DIV/0!</v>
      </c>
      <c r="AE16" s="6"/>
      <c r="AF16" s="5"/>
      <c r="AG16" s="5"/>
      <c r="AH16" s="2"/>
      <c r="AI16" s="2"/>
      <c r="AJ16" s="2"/>
      <c r="AK16" s="13"/>
      <c r="AL16" s="15"/>
      <c r="AN16" s="12"/>
      <c r="AO16" s="13"/>
      <c r="AP16" s="14"/>
      <c r="AQ16" s="3"/>
      <c r="AR16" s="2">
        <f t="shared" si="11"/>
        <v>-14</v>
      </c>
      <c r="AS16" s="1">
        <f t="shared" si="12"/>
        <v>4.7619047619047619</v>
      </c>
      <c r="AT16" s="13"/>
    </row>
    <row r="17" spans="2:46" ht="14.65" customHeight="1" x14ac:dyDescent="0.2">
      <c r="B17" s="17"/>
      <c r="C17" s="18"/>
      <c r="D17" s="11">
        <f t="shared" si="0"/>
        <v>18</v>
      </c>
      <c r="E17">
        <f t="shared" si="1"/>
        <v>-6</v>
      </c>
      <c r="G17" s="10"/>
      <c r="J17" s="7" t="e">
        <f t="shared" si="2"/>
        <v>#DIV/0!</v>
      </c>
      <c r="M17" s="7" t="e">
        <f t="shared" si="3"/>
        <v>#DIV/0!</v>
      </c>
      <c r="O17" s="2">
        <f t="shared" si="4"/>
        <v>5</v>
      </c>
      <c r="Q17" s="7">
        <f t="shared" si="5"/>
        <v>0</v>
      </c>
      <c r="U17" s="8">
        <f t="shared" si="6"/>
        <v>0</v>
      </c>
      <c r="W17" s="8">
        <f t="shared" si="7"/>
        <v>0</v>
      </c>
      <c r="AA17" s="8">
        <f t="shared" si="8"/>
        <v>85</v>
      </c>
      <c r="AC17" s="7">
        <f t="shared" si="9"/>
        <v>0</v>
      </c>
      <c r="AD17" s="7" t="e">
        <f t="shared" si="10"/>
        <v>#DIV/0!</v>
      </c>
      <c r="AE17" s="6"/>
      <c r="AF17" s="5"/>
      <c r="AG17" s="5"/>
      <c r="AH17" s="2"/>
      <c r="AI17" s="2"/>
      <c r="AJ17" s="2"/>
      <c r="AK17" s="13"/>
      <c r="AL17" s="15"/>
      <c r="AN17" s="12"/>
      <c r="AO17" s="13"/>
      <c r="AP17" s="14"/>
      <c r="AQ17" s="3"/>
      <c r="AR17" s="2">
        <f t="shared" si="11"/>
        <v>-14</v>
      </c>
      <c r="AS17" s="1">
        <f t="shared" si="12"/>
        <v>4.7619047619047619</v>
      </c>
      <c r="AT17" s="13"/>
    </row>
    <row r="18" spans="2:46" ht="14.65" customHeight="1" x14ac:dyDescent="0.2">
      <c r="B18" s="17"/>
      <c r="C18" s="20"/>
      <c r="D18" s="11">
        <f t="shared" si="0"/>
        <v>18</v>
      </c>
      <c r="E18">
        <f t="shared" si="1"/>
        <v>-6</v>
      </c>
      <c r="G18" s="10"/>
      <c r="J18" s="7" t="e">
        <f t="shared" si="2"/>
        <v>#DIV/0!</v>
      </c>
      <c r="M18" s="7" t="e">
        <f t="shared" si="3"/>
        <v>#DIV/0!</v>
      </c>
      <c r="O18" s="2">
        <f t="shared" si="4"/>
        <v>5</v>
      </c>
      <c r="Q18" s="7">
        <f t="shared" si="5"/>
        <v>0</v>
      </c>
      <c r="U18" s="8">
        <f t="shared" si="6"/>
        <v>0</v>
      </c>
      <c r="W18" s="8">
        <f t="shared" si="7"/>
        <v>0</v>
      </c>
      <c r="AA18" s="8">
        <f t="shared" si="8"/>
        <v>85</v>
      </c>
      <c r="AC18" s="7">
        <f t="shared" si="9"/>
        <v>0</v>
      </c>
      <c r="AD18" s="19" t="e">
        <f t="shared" si="10"/>
        <v>#DIV/0!</v>
      </c>
      <c r="AE18" s="6"/>
      <c r="AF18" s="5"/>
      <c r="AG18" s="5"/>
      <c r="AH18" s="16"/>
      <c r="AI18" s="16"/>
      <c r="AJ18" s="2"/>
      <c r="AK18" s="13"/>
      <c r="AL18" s="15"/>
      <c r="AN18" s="12"/>
      <c r="AO18" s="13"/>
      <c r="AP18" s="14"/>
      <c r="AQ18" s="3"/>
      <c r="AR18" s="2">
        <f t="shared" si="11"/>
        <v>-14</v>
      </c>
      <c r="AS18" s="1">
        <f t="shared" si="12"/>
        <v>4.7619047619047619</v>
      </c>
      <c r="AT18" s="13"/>
    </row>
    <row r="19" spans="2:46" ht="14.65" customHeight="1" x14ac:dyDescent="0.2">
      <c r="B19" s="17"/>
      <c r="C19" s="18"/>
      <c r="D19" s="11">
        <f t="shared" si="0"/>
        <v>18</v>
      </c>
      <c r="E19">
        <f t="shared" si="1"/>
        <v>-6</v>
      </c>
      <c r="G19" s="10"/>
      <c r="J19" s="7" t="e">
        <f t="shared" si="2"/>
        <v>#DIV/0!</v>
      </c>
      <c r="M19" s="7" t="e">
        <f t="shared" si="3"/>
        <v>#DIV/0!</v>
      </c>
      <c r="O19" s="2">
        <f t="shared" si="4"/>
        <v>5</v>
      </c>
      <c r="Q19" s="7">
        <f t="shared" si="5"/>
        <v>0</v>
      </c>
      <c r="U19" s="8">
        <f t="shared" si="6"/>
        <v>0</v>
      </c>
      <c r="W19" s="8">
        <f t="shared" si="7"/>
        <v>0</v>
      </c>
      <c r="AA19" s="8">
        <f t="shared" si="8"/>
        <v>85</v>
      </c>
      <c r="AC19" s="7">
        <f t="shared" si="9"/>
        <v>0</v>
      </c>
      <c r="AD19" s="7" t="e">
        <f t="shared" si="10"/>
        <v>#DIV/0!</v>
      </c>
      <c r="AE19" s="6"/>
      <c r="AF19" s="5"/>
      <c r="AG19" s="5"/>
      <c r="AH19" s="2"/>
      <c r="AI19" s="2"/>
      <c r="AJ19" s="2"/>
      <c r="AK19" s="13"/>
      <c r="AL19" s="15"/>
      <c r="AN19" s="12"/>
      <c r="AO19" s="13"/>
      <c r="AP19" s="14"/>
      <c r="AQ19" s="3"/>
      <c r="AR19" s="2">
        <f t="shared" si="11"/>
        <v>-14</v>
      </c>
      <c r="AS19" s="1">
        <f t="shared" si="12"/>
        <v>4.7619047619047619</v>
      </c>
      <c r="AT19" s="13"/>
    </row>
    <row r="20" spans="2:46" ht="14.65" customHeight="1" x14ac:dyDescent="0.2">
      <c r="B20" s="17"/>
      <c r="C20" s="18"/>
      <c r="D20" s="11">
        <f t="shared" si="0"/>
        <v>18</v>
      </c>
      <c r="E20">
        <f t="shared" si="1"/>
        <v>-6</v>
      </c>
      <c r="G20" s="10"/>
      <c r="J20" s="7" t="e">
        <f t="shared" si="2"/>
        <v>#DIV/0!</v>
      </c>
      <c r="M20" s="7" t="e">
        <f t="shared" si="3"/>
        <v>#DIV/0!</v>
      </c>
      <c r="O20" s="2">
        <f t="shared" si="4"/>
        <v>5</v>
      </c>
      <c r="Q20" s="7">
        <f t="shared" si="5"/>
        <v>0</v>
      </c>
      <c r="U20" s="8">
        <f t="shared" si="6"/>
        <v>0</v>
      </c>
      <c r="W20" s="8">
        <f t="shared" si="7"/>
        <v>0</v>
      </c>
      <c r="AA20" s="8">
        <f t="shared" si="8"/>
        <v>85</v>
      </c>
      <c r="AC20" s="7">
        <f t="shared" si="9"/>
        <v>0</v>
      </c>
      <c r="AD20" s="7" t="e">
        <f t="shared" si="10"/>
        <v>#DIV/0!</v>
      </c>
      <c r="AE20" s="6"/>
      <c r="AF20" s="5"/>
      <c r="AG20" s="5"/>
      <c r="AH20" s="2"/>
      <c r="AI20" s="2"/>
      <c r="AJ20" s="2"/>
      <c r="AK20" s="13"/>
      <c r="AL20" s="15"/>
      <c r="AN20" s="12"/>
      <c r="AO20" s="13"/>
      <c r="AP20" s="14"/>
      <c r="AQ20" s="3"/>
      <c r="AR20" s="2">
        <f t="shared" si="11"/>
        <v>-14</v>
      </c>
      <c r="AS20" s="1">
        <f t="shared" si="12"/>
        <v>4.7619047619047619</v>
      </c>
      <c r="AT20" s="13"/>
    </row>
    <row r="21" spans="2:46" ht="14.65" customHeight="1" x14ac:dyDescent="0.2">
      <c r="B21" s="12"/>
      <c r="C21" s="18"/>
      <c r="D21" s="11">
        <f t="shared" si="0"/>
        <v>18</v>
      </c>
      <c r="E21">
        <f t="shared" si="1"/>
        <v>-6</v>
      </c>
      <c r="G21" s="10"/>
      <c r="J21" s="7" t="e">
        <f t="shared" si="2"/>
        <v>#DIV/0!</v>
      </c>
      <c r="M21" s="7" t="e">
        <f t="shared" si="3"/>
        <v>#DIV/0!</v>
      </c>
      <c r="O21" s="2">
        <f t="shared" si="4"/>
        <v>5</v>
      </c>
      <c r="Q21" s="7">
        <f t="shared" si="5"/>
        <v>0</v>
      </c>
      <c r="U21" s="8">
        <f t="shared" si="6"/>
        <v>0</v>
      </c>
      <c r="W21" s="8">
        <f t="shared" si="7"/>
        <v>0</v>
      </c>
      <c r="AA21" s="8">
        <f t="shared" si="8"/>
        <v>85</v>
      </c>
      <c r="AC21" s="7">
        <f t="shared" si="9"/>
        <v>0</v>
      </c>
      <c r="AD21" s="7" t="e">
        <f t="shared" si="10"/>
        <v>#DIV/0!</v>
      </c>
      <c r="AE21" s="6"/>
      <c r="AF21" s="5"/>
      <c r="AG21" s="5"/>
      <c r="AH21" s="2"/>
      <c r="AI21" s="2"/>
      <c r="AJ21" s="2"/>
      <c r="AK21" s="13"/>
      <c r="AL21" s="15"/>
      <c r="AN21" s="12"/>
      <c r="AO21" s="13"/>
      <c r="AP21" s="14"/>
      <c r="AQ21" s="3"/>
      <c r="AR21" s="2">
        <f t="shared" si="11"/>
        <v>-14</v>
      </c>
      <c r="AS21" s="1">
        <f t="shared" si="12"/>
        <v>4.7619047619047619</v>
      </c>
      <c r="AT21" s="13"/>
    </row>
    <row r="22" spans="2:46" ht="14.65" customHeight="1" x14ac:dyDescent="0.2">
      <c r="B22" s="12"/>
      <c r="C22" s="2"/>
      <c r="D22" s="11">
        <f t="shared" si="0"/>
        <v>18</v>
      </c>
      <c r="E22">
        <f t="shared" si="1"/>
        <v>-6</v>
      </c>
      <c r="G22" s="10"/>
      <c r="J22" s="7" t="e">
        <f t="shared" si="2"/>
        <v>#DIV/0!</v>
      </c>
      <c r="M22" s="7" t="e">
        <f t="shared" si="3"/>
        <v>#DIV/0!</v>
      </c>
      <c r="O22" s="2">
        <f t="shared" si="4"/>
        <v>5</v>
      </c>
      <c r="Q22" s="7">
        <f t="shared" si="5"/>
        <v>0</v>
      </c>
      <c r="U22" s="8">
        <f t="shared" si="6"/>
        <v>0</v>
      </c>
      <c r="W22" s="8">
        <f t="shared" si="7"/>
        <v>0</v>
      </c>
      <c r="AA22" s="8">
        <f t="shared" si="8"/>
        <v>85</v>
      </c>
      <c r="AC22" s="7">
        <f t="shared" si="9"/>
        <v>0</v>
      </c>
      <c r="AD22" s="7" t="e">
        <f t="shared" si="10"/>
        <v>#DIV/0!</v>
      </c>
      <c r="AE22" s="6"/>
      <c r="AF22" s="5"/>
      <c r="AG22" s="5"/>
      <c r="AH22" s="16"/>
      <c r="AI22" s="16"/>
      <c r="AJ22" s="2"/>
      <c r="AK22" s="13"/>
      <c r="AL22" s="15"/>
      <c r="AN22" s="12"/>
      <c r="AO22" s="13"/>
      <c r="AP22" s="14"/>
      <c r="AQ22" s="3"/>
      <c r="AR22" s="2">
        <f t="shared" si="11"/>
        <v>-14</v>
      </c>
      <c r="AS22" s="1">
        <f t="shared" si="12"/>
        <v>4.7619047619047619</v>
      </c>
      <c r="AT22" s="13"/>
    </row>
    <row r="23" spans="2:46" ht="14.65" customHeight="1" x14ac:dyDescent="0.2">
      <c r="B23" s="17"/>
      <c r="C23" s="2"/>
      <c r="D23" s="11">
        <f t="shared" si="0"/>
        <v>18</v>
      </c>
      <c r="E23">
        <f t="shared" si="1"/>
        <v>-6</v>
      </c>
      <c r="G23" s="10"/>
      <c r="J23" s="7" t="e">
        <f t="shared" si="2"/>
        <v>#DIV/0!</v>
      </c>
      <c r="M23" s="7" t="e">
        <f t="shared" si="3"/>
        <v>#DIV/0!</v>
      </c>
      <c r="O23" s="2">
        <f t="shared" si="4"/>
        <v>5</v>
      </c>
      <c r="Q23" s="7">
        <f t="shared" si="5"/>
        <v>0</v>
      </c>
      <c r="U23" s="8">
        <f t="shared" si="6"/>
        <v>0</v>
      </c>
      <c r="W23" s="8">
        <f t="shared" si="7"/>
        <v>0</v>
      </c>
      <c r="AA23" s="8">
        <f t="shared" si="8"/>
        <v>85</v>
      </c>
      <c r="AC23" s="7">
        <f t="shared" si="9"/>
        <v>0</v>
      </c>
      <c r="AD23" s="7" t="e">
        <f t="shared" si="10"/>
        <v>#DIV/0!</v>
      </c>
      <c r="AE23" s="6"/>
      <c r="AF23" s="5"/>
      <c r="AG23" s="5"/>
      <c r="AH23" s="16"/>
      <c r="AI23" s="16"/>
      <c r="AJ23" s="2"/>
      <c r="AK23" s="13"/>
      <c r="AL23" s="15"/>
      <c r="AN23" s="12"/>
      <c r="AO23" s="13"/>
      <c r="AP23" s="14"/>
      <c r="AQ23" s="3"/>
      <c r="AR23" s="2">
        <f t="shared" si="11"/>
        <v>-14</v>
      </c>
      <c r="AS23" s="1">
        <f t="shared" si="12"/>
        <v>4.7619047619047619</v>
      </c>
      <c r="AT23" s="13"/>
    </row>
    <row r="24" spans="2:46" ht="14.65" customHeight="1" x14ac:dyDescent="0.2">
      <c r="B24" s="12"/>
      <c r="C24" s="2"/>
      <c r="D24" s="11"/>
      <c r="F24" s="10"/>
      <c r="G24" s="9"/>
      <c r="J24" s="7"/>
      <c r="M24" s="7"/>
      <c r="O24" s="2"/>
      <c r="Q24" s="7"/>
      <c r="U24" s="8"/>
      <c r="W24" s="8"/>
      <c r="AA24" s="8"/>
      <c r="AC24" s="7"/>
      <c r="AD24" s="7"/>
      <c r="AE24" s="6"/>
      <c r="AF24" s="5"/>
      <c r="AG24" s="5"/>
      <c r="AH24" s="2"/>
      <c r="AI24" s="2"/>
      <c r="AJ24" s="2"/>
      <c r="AK24" s="13"/>
      <c r="AL24" s="15"/>
      <c r="AN24" s="12"/>
      <c r="AO24" s="13"/>
      <c r="AP24" s="14"/>
      <c r="AQ24" s="3"/>
      <c r="AR24" s="2"/>
      <c r="AS24" s="1">
        <f t="shared" si="12"/>
        <v>0</v>
      </c>
      <c r="AT24" s="13"/>
    </row>
    <row r="25" spans="2:46" ht="14.65" customHeight="1" x14ac:dyDescent="0.2">
      <c r="B25" s="12"/>
      <c r="C25" s="2"/>
      <c r="D25" s="11"/>
      <c r="F25" s="10"/>
      <c r="G25" s="9"/>
      <c r="J25" s="7"/>
      <c r="M25" s="7"/>
      <c r="O25" s="2"/>
      <c r="Q25" s="7"/>
      <c r="U25" s="8"/>
      <c r="W25" s="8"/>
      <c r="AA25" s="8"/>
      <c r="AC25" s="7"/>
      <c r="AD25" s="7"/>
      <c r="AE25" s="6"/>
      <c r="AF25" s="5"/>
      <c r="AG25" s="5"/>
      <c r="AH25" s="2"/>
      <c r="AI25" s="2"/>
      <c r="AO25" s="4"/>
      <c r="AP25" s="4"/>
      <c r="AQ25" s="3">
        <f>SUM(AQ3:AQ24)</f>
        <v>0</v>
      </c>
      <c r="AR25" s="2">
        <f>SUM(AR3:AR24)</f>
        <v>-294</v>
      </c>
      <c r="AS25" s="1">
        <f>SUM(AS3:AS24)</f>
        <v>99.999999999999972</v>
      </c>
    </row>
    <row r="27" spans="2:46" ht="14.65" customHeight="1" x14ac:dyDescent="0.2"/>
    <row r="30" spans="2:46" ht="14.65" customHeight="1" x14ac:dyDescent="0.2">
      <c r="T30" t="s">
        <v>0</v>
      </c>
    </row>
  </sheetData>
  <sheetProtection selectLockedCells="1" selectUnlockedCells="1"/>
  <pageMargins left="0" right="0" top="0.98402777777777783" bottom="0.98402777777777783" header="0.51181102362204722" footer="0.51181102362204722"/>
  <pageSetup paperSize="9" firstPageNumber="0" orientation="landscape" horizontalDpi="300" verticalDpi="30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Master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Bailey</dc:creator>
  <cp:lastModifiedBy>Michael Bailey</cp:lastModifiedBy>
  <dcterms:created xsi:type="dcterms:W3CDTF">2026-06-28T08:37:14Z</dcterms:created>
  <dcterms:modified xsi:type="dcterms:W3CDTF">2026-06-28T10:04:06Z</dcterms:modified>
</cp:coreProperties>
</file>